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<sst xmlns="http://schemas.openxmlformats.org/spreadsheetml/2006/main" count="32" uniqueCount="30">
  <si>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Διαμετρος αγκυρίου cm:</t>
  </si>
  <si>
    <t>Ακτίνα αγκυρίου cm:</t>
  </si>
  <si>
    <t>Ακτίνα αγκυρίου cm2:</t>
  </si>
  <si>
    <t>Ογκος Κυλίνδρου σε cm3:</t>
  </si>
  <si>
    <t>π χ Βάθος (cm):</t>
  </si>
  <si>
    <t>π:</t>
  </si>
  <si>
    <t>Ογκος (cm3):</t>
  </si>
  <si>
    <t>Διαφορά ογκου (cm3):</t>
  </si>
  <si>
    <t>Συνολο όγκου προς πλήρωση (cm3):</t>
  </si>
  <si>
    <t>ΠΑΣΤΑ Ρ103 (kg):</t>
  </si>
  <si>
    <t>Κουτες</t>
  </si>
  <si>
    <t>Πάχος (mm):</t>
  </si>
  <si>
    <t>ειδ. Βαρος (Kg/lt):</t>
  </si>
  <si>
    <t>SINPAST J/A (kg):</t>
  </si>
  <si>
    <t>SINMAST S2 (kg):</t>
  </si>
  <si>
    <t>SINMAST EPOXYFAST ANCHOR</t>
  </si>
  <si>
    <t>SINMAST PSF ANCHOR</t>
  </si>
  <si>
    <t xml:space="preserve">ΜΕΘΟΔΟΣ ΜΕΤΡΗΣΗΣ ΚΑΤΑΝΑΛΩΣΗΣ ΡΗΤΙΝΩΝ ΑΓΚΥΡΩΣΗΣ </t>
  </si>
  <si>
    <r>
      <t>π χ Ακτίνα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χ Βάθος</t>
    </r>
  </si>
  <si>
    <r>
      <t>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:</t>
    </r>
  </si>
  <si>
    <r>
      <t>ε.β.</t>
    </r>
    <r>
      <rPr>
        <b/>
        <sz val="11"/>
        <rFont val="Arial"/>
        <family val="2"/>
      </rPr>
      <t xml:space="preserve"> ή </t>
    </r>
    <r>
      <rPr>
        <b/>
        <sz val="11"/>
        <color indexed="19"/>
        <rFont val="Arial"/>
        <family val="2"/>
      </rPr>
      <t>lt</t>
    </r>
  </si>
  <si>
    <t xml:space="preserve"> SINMAST Ρ103 (kg):</t>
  </si>
  <si>
    <t xml:space="preserve"> ΟΠΟΥ ΚΟΚΚΙΝΟ ΣΥΜΠΛΗΡΩΣΤΕ ΤΗ ΔΙΑΣΤΑΣΗ/ΑΡΙΘΜΟ.</t>
  </si>
  <si>
    <t>ΤΕΜΑΧΙΑ</t>
  </si>
  <si>
    <t>ΛΙΤΡΑ</t>
  </si>
  <si>
    <t>ΑΡΙΘΜΟΣ ΟΠΩΝ</t>
  </si>
  <si>
    <t>ΒΑΘΟΣ ΣΕ CM</t>
  </si>
  <si>
    <t>ΔΙΑΜΕΤΡΟΣ ΑΓΚΥΡΙΟΥ Φ¨΄</t>
  </si>
  <si>
    <t>ΓΙΑΜΕΤΡΟΣ ΟΠΗΣ Φ΄':</t>
  </si>
  <si>
    <t>ΣΥΝΟΛΟ ΟΓΚΟΥ ΠΡΟΣ ΠΛΗΡΩΣΗ ΣΕ ΛΙΤΡΑ'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</si>
</sst>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"/>
    <numFmt numFmtId="176" formatCode="0.00000000"/>
    <numFmt numFmtId="177" formatCode="&quot;Ναι&quot;;&quot;Ναι&quot;;&quot;Όχι&quot;"/>
    <numFmt numFmtId="178" formatCode="&quot;Ενεργό&quot;;&quot;Ενεργό&quot;;&quot;Ανενεργό&quot;"/>
    <numFmt numFmtId="179" formatCode="0.0000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19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Arial"/>
      <family val="2"/>
    </font>
    <font>
      <b/>
      <sz val="11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10"/>
      <color theme="3" tint="0.39998000860214233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1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5" fontId="3" fillId="0" borderId="15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5" fontId="0" fillId="33" borderId="11" xfId="0" applyNumberForma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75" fontId="6" fillId="34" borderId="21" xfId="0" applyNumberFormat="1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175" fontId="14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175" fontId="13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10" fillId="34" borderId="21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57" fillId="35" borderId="27" xfId="0" applyFont="1" applyFill="1" applyBorder="1" applyAlignment="1">
      <alignment horizontal="center" vertical="center" wrapText="1"/>
    </xf>
    <xf numFmtId="175" fontId="58" fillId="35" borderId="0" xfId="0" applyNumberFormat="1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7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16.28125" defaultRowHeight="12.75"/>
  <cols>
    <col min="1" max="1" width="46.00390625" style="1" customWidth="1"/>
    <col min="2" max="2" width="11.57421875" style="1" bestFit="1" customWidth="1"/>
    <col min="3" max="3" width="8.7109375" style="1" hidden="1" customWidth="1"/>
    <col min="4" max="4" width="10.28125" style="1" customWidth="1"/>
    <col min="5" max="5" width="17.140625" style="1" customWidth="1"/>
    <col min="6" max="6" width="13.140625" style="1" customWidth="1"/>
    <col min="7" max="7" width="7.28125" style="1" hidden="1" customWidth="1"/>
    <col min="8" max="8" width="5.140625" style="1" hidden="1" customWidth="1"/>
    <col min="9" max="10" width="8.140625" style="1" hidden="1" customWidth="1"/>
    <col min="11" max="13" width="6.140625" style="1" hidden="1" customWidth="1"/>
    <col min="14" max="14" width="1.7109375" style="1" customWidth="1"/>
    <col min="15" max="15" width="20.00390625" style="1" customWidth="1"/>
    <col min="16" max="16384" width="16.28125" style="1" customWidth="1"/>
  </cols>
  <sheetData>
    <row r="1" spans="1:15" ht="27.75" customHeight="1" thickBot="1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6" ht="13.5">
      <c r="A2" s="36" t="s">
        <v>25</v>
      </c>
      <c r="B2" s="62">
        <v>0</v>
      </c>
      <c r="C2" s="37"/>
      <c r="D2" s="37"/>
      <c r="E2" s="37"/>
      <c r="F2" s="38"/>
      <c r="G2" s="39"/>
      <c r="H2" s="40"/>
      <c r="I2" s="40"/>
      <c r="J2" s="40"/>
      <c r="K2" s="40"/>
      <c r="L2" s="40"/>
      <c r="M2" s="40"/>
      <c r="N2" s="43"/>
      <c r="O2" s="53" t="s">
        <v>22</v>
      </c>
      <c r="P2" s="2"/>
    </row>
    <row r="3" spans="1:16" ht="43.5" customHeight="1" hidden="1">
      <c r="A3" s="14" t="s">
        <v>3</v>
      </c>
      <c r="B3" s="63"/>
      <c r="C3" s="20" t="s">
        <v>18</v>
      </c>
      <c r="D3" s="20"/>
      <c r="E3" s="20"/>
      <c r="F3" s="21"/>
      <c r="G3" s="2"/>
      <c r="N3" s="44"/>
      <c r="O3" s="54"/>
      <c r="P3" s="2"/>
    </row>
    <row r="4" spans="1:16" ht="14.25" customHeight="1" hidden="1">
      <c r="A4" s="14" t="s">
        <v>5</v>
      </c>
      <c r="B4" s="64">
        <v>3.14159265</v>
      </c>
      <c r="C4" s="20"/>
      <c r="D4" s="20"/>
      <c r="E4" s="20"/>
      <c r="F4" s="21"/>
      <c r="G4" s="2"/>
      <c r="N4" s="44"/>
      <c r="O4" s="54"/>
      <c r="P4" s="2"/>
    </row>
    <row r="5" spans="1:16" ht="13.5">
      <c r="A5" s="14" t="s">
        <v>26</v>
      </c>
      <c r="B5" s="65">
        <v>0</v>
      </c>
      <c r="C5" s="20"/>
      <c r="D5" s="20"/>
      <c r="E5" s="20"/>
      <c r="F5" s="21"/>
      <c r="G5" s="2"/>
      <c r="N5" s="44"/>
      <c r="O5" s="54"/>
      <c r="P5" s="2"/>
    </row>
    <row r="6" spans="1:16" ht="13.5" customHeight="1" hidden="1">
      <c r="A6" s="14" t="s">
        <v>4</v>
      </c>
      <c r="B6" s="66">
        <f>B4*B5</f>
        <v>0</v>
      </c>
      <c r="C6" s="20"/>
      <c r="D6" s="20"/>
      <c r="E6" s="20"/>
      <c r="F6" s="21"/>
      <c r="G6" s="2"/>
      <c r="N6" s="44"/>
      <c r="O6" s="54"/>
      <c r="P6" s="2"/>
    </row>
    <row r="7" spans="1:16" ht="54.75" customHeight="1" hidden="1">
      <c r="A7" s="14"/>
      <c r="B7" s="63"/>
      <c r="C7" s="20" t="s">
        <v>0</v>
      </c>
      <c r="D7" s="20" t="s">
        <v>1</v>
      </c>
      <c r="E7" s="20" t="s">
        <v>2</v>
      </c>
      <c r="F7" s="21" t="s">
        <v>6</v>
      </c>
      <c r="G7" s="2"/>
      <c r="N7" s="44"/>
      <c r="O7" s="54"/>
      <c r="P7" s="2"/>
    </row>
    <row r="8" spans="1:16" ht="13.5">
      <c r="A8" s="14" t="s">
        <v>27</v>
      </c>
      <c r="B8" s="65">
        <v>0</v>
      </c>
      <c r="C8" s="22">
        <f>B8/10</f>
        <v>0</v>
      </c>
      <c r="D8" s="20">
        <f>C8/2</f>
        <v>0</v>
      </c>
      <c r="E8" s="20">
        <f>D8*D8</f>
        <v>0</v>
      </c>
      <c r="F8" s="23">
        <f>B$6*E8</f>
        <v>0</v>
      </c>
      <c r="G8" s="2"/>
      <c r="N8" s="44"/>
      <c r="O8" s="54"/>
      <c r="P8" s="2"/>
    </row>
    <row r="9" spans="1:16" ht="13.5">
      <c r="A9" s="14" t="s">
        <v>28</v>
      </c>
      <c r="B9" s="65">
        <v>0</v>
      </c>
      <c r="C9" s="22">
        <f>B9/10</f>
        <v>0</v>
      </c>
      <c r="D9" s="24">
        <f>C9/2</f>
        <v>0</v>
      </c>
      <c r="E9" s="22">
        <f>D9*D9</f>
        <v>0</v>
      </c>
      <c r="F9" s="23">
        <f>B$6*E9</f>
        <v>0</v>
      </c>
      <c r="G9" s="2"/>
      <c r="N9" s="44"/>
      <c r="O9" s="54"/>
      <c r="P9" s="2"/>
    </row>
    <row r="10" spans="1:16" ht="13.5" customHeight="1" hidden="1">
      <c r="A10" s="14" t="s">
        <v>7</v>
      </c>
      <c r="B10" s="20"/>
      <c r="C10" s="22">
        <f>C9-C8</f>
        <v>0</v>
      </c>
      <c r="D10" s="20"/>
      <c r="E10" s="20"/>
      <c r="F10" s="23">
        <f>F9-F8</f>
        <v>0</v>
      </c>
      <c r="G10" s="2"/>
      <c r="N10" s="44"/>
      <c r="O10" s="54"/>
      <c r="P10" s="2"/>
    </row>
    <row r="11" spans="1:16" ht="13.5" customHeight="1" hidden="1">
      <c r="A11" s="14" t="s">
        <v>8</v>
      </c>
      <c r="B11" s="20"/>
      <c r="C11" s="20"/>
      <c r="D11" s="20"/>
      <c r="E11" s="20"/>
      <c r="F11" s="25">
        <f>F10*B2</f>
        <v>0</v>
      </c>
      <c r="G11" s="2"/>
      <c r="N11" s="44"/>
      <c r="O11" s="54"/>
      <c r="P11" s="2"/>
    </row>
    <row r="12" spans="1:16" ht="27">
      <c r="A12" s="14" t="s">
        <v>29</v>
      </c>
      <c r="B12" s="17">
        <f>F11/1000</f>
        <v>0</v>
      </c>
      <c r="C12" s="20"/>
      <c r="D12" s="20"/>
      <c r="E12" s="20"/>
      <c r="F12" s="21"/>
      <c r="G12" s="2"/>
      <c r="N12" s="45"/>
      <c r="O12" s="55"/>
      <c r="P12" s="2"/>
    </row>
    <row r="13" spans="1:16" ht="13.5">
      <c r="A13" s="14"/>
      <c r="B13" s="26" t="s">
        <v>24</v>
      </c>
      <c r="C13" s="20"/>
      <c r="D13" s="20"/>
      <c r="E13" s="26" t="s">
        <v>23</v>
      </c>
      <c r="F13" s="26" t="s">
        <v>23</v>
      </c>
      <c r="G13" s="2"/>
      <c r="N13" s="46"/>
      <c r="O13" s="56"/>
      <c r="P13" s="2"/>
    </row>
    <row r="14" spans="1:16" ht="27">
      <c r="A14" s="15" t="s">
        <v>29</v>
      </c>
      <c r="B14" s="26">
        <f>(B12+(B12*0.075))</f>
        <v>0</v>
      </c>
      <c r="C14" s="27" t="s">
        <v>20</v>
      </c>
      <c r="D14" s="16"/>
      <c r="E14" s="26"/>
      <c r="F14" s="26"/>
      <c r="G14" s="11" t="s">
        <v>10</v>
      </c>
      <c r="N14" s="47"/>
      <c r="O14" s="57"/>
      <c r="P14" s="2"/>
    </row>
    <row r="15" spans="1:16" ht="14.25" thickBot="1">
      <c r="A15" s="18" t="s">
        <v>21</v>
      </c>
      <c r="B15" s="28">
        <f>B$14*C15</f>
        <v>0</v>
      </c>
      <c r="C15" s="27">
        <v>1.7</v>
      </c>
      <c r="D15" s="20"/>
      <c r="E15" s="28">
        <f>ROUNDUP(B15,0)</f>
        <v>0</v>
      </c>
      <c r="F15" s="21"/>
      <c r="G15" s="12"/>
      <c r="N15" s="47"/>
      <c r="O15" s="57"/>
      <c r="P15" s="52"/>
    </row>
    <row r="16" spans="1:16" ht="13.5">
      <c r="A16" s="18" t="s">
        <v>13</v>
      </c>
      <c r="B16" s="29">
        <f>B$14*C16</f>
        <v>0</v>
      </c>
      <c r="C16" s="27">
        <v>1.6</v>
      </c>
      <c r="D16" s="20"/>
      <c r="E16" s="29">
        <f>ROUNDUP(B16,0)</f>
        <v>0</v>
      </c>
      <c r="F16" s="21"/>
      <c r="G16" s="12"/>
      <c r="N16" s="47"/>
      <c r="O16" s="57"/>
      <c r="P16" s="51"/>
    </row>
    <row r="17" spans="1:16" ht="14.25" thickBot="1">
      <c r="A17" s="18" t="s">
        <v>14</v>
      </c>
      <c r="B17" s="30">
        <f>B$14*C17</f>
        <v>0</v>
      </c>
      <c r="C17" s="27">
        <v>1.1</v>
      </c>
      <c r="D17" s="20"/>
      <c r="E17" s="30">
        <f>ROUNDUP(B17,0)</f>
        <v>0</v>
      </c>
      <c r="F17" s="21"/>
      <c r="G17" s="12"/>
      <c r="H17" s="3"/>
      <c r="I17" s="3"/>
      <c r="J17" s="3"/>
      <c r="K17" s="3"/>
      <c r="L17" s="3"/>
      <c r="M17" s="3"/>
      <c r="N17" s="47"/>
      <c r="O17" s="57"/>
      <c r="P17" s="2"/>
    </row>
    <row r="18" spans="1:16" ht="13.5">
      <c r="A18" s="18" t="s">
        <v>15</v>
      </c>
      <c r="B18" s="31">
        <f>B$14/C18</f>
        <v>0</v>
      </c>
      <c r="C18" s="32">
        <v>0.4</v>
      </c>
      <c r="D18" s="24">
        <f>B$12/C18</f>
        <v>0</v>
      </c>
      <c r="E18" s="31">
        <f>ROUNDUP(D18,0)</f>
        <v>0</v>
      </c>
      <c r="F18" s="33">
        <f>ROUNDUP(B18,0)</f>
        <v>0</v>
      </c>
      <c r="G18" s="13">
        <f>E18/12</f>
        <v>0</v>
      </c>
      <c r="H18" s="5">
        <v>8.22</v>
      </c>
      <c r="I18" s="6">
        <f>H$18*E18</f>
        <v>0</v>
      </c>
      <c r="J18" s="6">
        <f>H18*F18</f>
        <v>0</v>
      </c>
      <c r="K18" s="6">
        <f>H18*58</f>
        <v>476.76000000000005</v>
      </c>
      <c r="L18" s="6">
        <f>H18*60</f>
        <v>493.20000000000005</v>
      </c>
      <c r="M18" s="7">
        <f>L18-L19</f>
        <v>126.12000000000006</v>
      </c>
      <c r="N18" s="48"/>
      <c r="O18" s="57"/>
      <c r="P18" s="2"/>
    </row>
    <row r="19" spans="1:16" ht="14.25" thickBot="1">
      <c r="A19" s="18" t="s">
        <v>16</v>
      </c>
      <c r="B19" s="31">
        <f>B$14/C19</f>
        <v>0</v>
      </c>
      <c r="C19" s="32">
        <v>0.3</v>
      </c>
      <c r="D19" s="24">
        <f>B$12/C19</f>
        <v>0</v>
      </c>
      <c r="E19" s="31">
        <f>ROUNDUP(D19,0)</f>
        <v>0</v>
      </c>
      <c r="F19" s="33">
        <f>ROUNDUP(B19,0)</f>
        <v>0</v>
      </c>
      <c r="G19" s="13">
        <f>E19/15</f>
        <v>0</v>
      </c>
      <c r="H19" s="8">
        <v>4.37</v>
      </c>
      <c r="I19" s="9">
        <f>H$19*E19</f>
        <v>0</v>
      </c>
      <c r="J19" s="9">
        <f>H19*F19</f>
        <v>0</v>
      </c>
      <c r="K19" s="9">
        <f>H19*76</f>
        <v>332.12</v>
      </c>
      <c r="L19" s="9">
        <f>H19*84</f>
        <v>367.08</v>
      </c>
      <c r="M19" s="10"/>
      <c r="N19" s="49"/>
      <c r="O19" s="57"/>
      <c r="P19" s="2"/>
    </row>
    <row r="20" spans="1:16" ht="13.5">
      <c r="A20" s="14"/>
      <c r="B20" s="20"/>
      <c r="C20" s="20"/>
      <c r="D20" s="20"/>
      <c r="E20" s="20"/>
      <c r="F20" s="21"/>
      <c r="G20" s="2"/>
      <c r="H20" s="4"/>
      <c r="I20" s="4"/>
      <c r="J20" s="4"/>
      <c r="K20" s="4"/>
      <c r="L20" s="4"/>
      <c r="M20" s="4"/>
      <c r="N20" s="47"/>
      <c r="O20" s="57"/>
      <c r="P20" s="2"/>
    </row>
    <row r="21" spans="1:16" ht="15.75">
      <c r="A21" s="15" t="s">
        <v>19</v>
      </c>
      <c r="B21" s="65">
        <v>0</v>
      </c>
      <c r="C21" s="20"/>
      <c r="D21" s="20"/>
      <c r="E21" s="20"/>
      <c r="F21" s="21"/>
      <c r="G21" s="2"/>
      <c r="N21" s="47"/>
      <c r="O21" s="57"/>
      <c r="P21" s="2"/>
    </row>
    <row r="22" spans="1:16" ht="13.5">
      <c r="A22" s="15" t="s">
        <v>11</v>
      </c>
      <c r="B22" s="65">
        <v>0</v>
      </c>
      <c r="C22" s="20"/>
      <c r="D22" s="20"/>
      <c r="E22" s="20"/>
      <c r="F22" s="21"/>
      <c r="G22" s="2"/>
      <c r="N22" s="47"/>
      <c r="O22" s="57"/>
      <c r="P22" s="2"/>
    </row>
    <row r="23" spans="1:16" ht="13.5">
      <c r="A23" s="15" t="s">
        <v>12</v>
      </c>
      <c r="B23" s="16">
        <v>1.45</v>
      </c>
      <c r="C23" s="20"/>
      <c r="D23" s="20"/>
      <c r="E23" s="20"/>
      <c r="F23" s="21"/>
      <c r="G23" s="2"/>
      <c r="N23" s="47"/>
      <c r="O23" s="57"/>
      <c r="P23" s="2"/>
    </row>
    <row r="24" spans="1:16" ht="14.25" thickBot="1">
      <c r="A24" s="18" t="s">
        <v>9</v>
      </c>
      <c r="B24" s="19">
        <f>B21*B22*B23</f>
        <v>0</v>
      </c>
      <c r="C24" s="34"/>
      <c r="D24" s="34"/>
      <c r="E24" s="34"/>
      <c r="F24" s="35"/>
      <c r="G24" s="41"/>
      <c r="H24" s="42"/>
      <c r="I24" s="42"/>
      <c r="J24" s="42"/>
      <c r="K24" s="42"/>
      <c r="L24" s="42"/>
      <c r="M24" s="42"/>
      <c r="N24" s="50"/>
      <c r="O24" s="58"/>
      <c r="P24" s="2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ht="14.25" thickBot="1">
      <c r="A27" s="19"/>
    </row>
  </sheetData>
  <sheetProtection/>
  <mergeCells count="3">
    <mergeCell ref="O2:O12"/>
    <mergeCell ref="O13:O24"/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takis hatzikampouris</cp:lastModifiedBy>
  <dcterms:created xsi:type="dcterms:W3CDTF">2016-02-03T13:09:50Z</dcterms:created>
  <dcterms:modified xsi:type="dcterms:W3CDTF">2023-10-26T20:27:19Z</dcterms:modified>
  <cp:category/>
  <cp:version/>
  <cp:contentType/>
  <cp:contentStatus/>
</cp:coreProperties>
</file>